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90" yWindow="-45" windowWidth="14130" windowHeight="12900"/>
  </bookViews>
  <sheets>
    <sheet name="Lepingu lisa 3" sheetId="1" r:id="rId1"/>
  </sheets>
  <calcPr calcId="145621"/>
</workbook>
</file>

<file path=xl/calcChain.xml><?xml version="1.0" encoding="utf-8"?>
<calcChain xmlns="http://schemas.openxmlformats.org/spreadsheetml/2006/main">
  <c r="F13" i="1" l="1"/>
  <c r="E14" i="1"/>
  <c r="E13" i="1" l="1"/>
  <c r="F28" i="1" l="1"/>
  <c r="E23" i="1"/>
  <c r="E28" i="1" s="1"/>
  <c r="E20" i="1"/>
  <c r="F19" i="1"/>
  <c r="F18" i="1"/>
  <c r="F17" i="1"/>
  <c r="F16" i="1"/>
  <c r="F15" i="1"/>
  <c r="F12" i="1"/>
  <c r="F20" i="1" s="1"/>
  <c r="E30" i="1" l="1"/>
  <c r="E31" i="1" s="1"/>
  <c r="E32" i="1" s="1"/>
  <c r="F30" i="1"/>
  <c r="F33" i="1" l="1"/>
  <c r="F31" i="1"/>
  <c r="F32" i="1" s="1"/>
  <c r="F34" i="1" s="1"/>
</calcChain>
</file>

<file path=xl/sharedStrings.xml><?xml version="1.0" encoding="utf-8"?>
<sst xmlns="http://schemas.openxmlformats.org/spreadsheetml/2006/main" count="49" uniqueCount="42">
  <si>
    <t>Üürnik</t>
  </si>
  <si>
    <t>Üüripinna aadress</t>
  </si>
  <si>
    <t>Harju maakond, Tallinna linn, A.H. Tammsaare tee 47</t>
  </si>
  <si>
    <t>Üüripind (hooned)</t>
  </si>
  <si>
    <t>Territoorium</t>
  </si>
  <si>
    <t xml:space="preserve">Üüriteenused ja üür  </t>
  </si>
  <si>
    <t>summa kuus</t>
  </si>
  <si>
    <t xml:space="preserve">Muutmise alus </t>
  </si>
  <si>
    <t>Märkused</t>
  </si>
  <si>
    <t>Netoüür</t>
  </si>
  <si>
    <t>indekseerimine alates 01.01.17.a, 31.dets THI, koefitsient 1, max 3%</t>
  </si>
  <si>
    <t>Kinnisvara haldamine (haldusteenus)</t>
  </si>
  <si>
    <t>Tehnohooldus</t>
  </si>
  <si>
    <t xml:space="preserve">Remonttööd </t>
  </si>
  <si>
    <t>Omanikukohustused</t>
  </si>
  <si>
    <t>Tugiteenused</t>
  </si>
  <si>
    <t>ÜÜR KOKKU</t>
  </si>
  <si>
    <t>Kõrvalteenused ja kõrvalteenuste tasud</t>
  </si>
  <si>
    <t>teenuse hinnamuutus</t>
  </si>
  <si>
    <t>Tarbimisteenused</t>
  </si>
  <si>
    <t>Elektrienergia</t>
  </si>
  <si>
    <t>teenuse hinna, tarbimise muutus</t>
  </si>
  <si>
    <t>Küte (soojusenergia)</t>
  </si>
  <si>
    <t>Vesi ja kanalisatsioon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</si>
  <si>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</si>
  <si>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</si>
  <si>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</si>
  <si>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</si>
  <si>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</si>
  <si>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kuud</t>
  </si>
  <si>
    <t>ÜÜR JA KÕRVALTEENUSTE TASUD KOOS KÄIBEMAKSUGA (perioodil)</t>
  </si>
  <si>
    <t>Üürileandja:</t>
  </si>
  <si>
    <t>Üürnik:</t>
  </si>
  <si>
    <t>(allkirjastatud digitaalselt)</t>
  </si>
  <si>
    <r>
      <t>m</t>
    </r>
    <r>
      <rPr>
        <b/>
        <vertAlign val="superscript"/>
        <sz val="11"/>
        <color indexed="8"/>
        <rFont val="Calibri"/>
        <family val="2"/>
      </rPr>
      <t>2</t>
    </r>
  </si>
  <si>
    <r>
      <t>EUR/m</t>
    </r>
    <r>
      <rPr>
        <b/>
        <vertAlign val="superscript"/>
        <sz val="11"/>
        <color indexed="8"/>
        <rFont val="Calibri"/>
        <family val="2"/>
      </rPr>
      <t>2</t>
    </r>
  </si>
  <si>
    <t>Üür ja kõrvalteenuste tasu</t>
  </si>
  <si>
    <r>
      <t xml:space="preserve">Lisa 3 üürilepingule nr </t>
    </r>
    <r>
      <rPr>
        <sz val="11"/>
        <color rgb="FFFF0000"/>
        <rFont val="Times New Roman"/>
        <family val="1"/>
      </rPr>
      <t>Ü___/14</t>
    </r>
  </si>
  <si>
    <t>Politsei ja Piirivalveamet</t>
  </si>
  <si>
    <t>RKAS järelevalveteenus</t>
  </si>
  <si>
    <t>Heakord (331, 334, 335, 339)</t>
  </si>
  <si>
    <t>Heakord (va 331, 334, 335, 339)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</si>
</sst>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2"/>
      <color theme="1"/>
      <name val="Calibri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0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Fill="1" applyBorder="1"/>
    <xf numFmtId="0" fontId="5" fillId="0" borderId="0" xfId="0" applyFont="1" applyFill="1"/>
    <xf numFmtId="0" fontId="7" fillId="0" borderId="1" xfId="0" applyFont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/>
    <xf numFmtId="0" fontId="7" fillId="2" borderId="30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5" fillId="0" borderId="10" xfId="0" applyNumberFormat="1" applyFont="1" applyFill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20" xfId="0" applyFont="1" applyBorder="1"/>
    <xf numFmtId="4" fontId="5" fillId="0" borderId="17" xfId="0" applyNumberFormat="1" applyFont="1" applyBorder="1" applyAlignment="1">
      <alignment wrapText="1"/>
    </xf>
    <xf numFmtId="0" fontId="5" fillId="0" borderId="1" xfId="0" applyFont="1" applyBorder="1"/>
    <xf numFmtId="0" fontId="5" fillId="0" borderId="10" xfId="0" applyFont="1" applyBorder="1"/>
    <xf numFmtId="4" fontId="5" fillId="3" borderId="10" xfId="0" applyNumberFormat="1" applyFont="1" applyFill="1" applyBorder="1" applyAlignment="1">
      <alignment wrapText="1"/>
    </xf>
    <xf numFmtId="0" fontId="5" fillId="0" borderId="1" xfId="0" applyFont="1" applyBorder="1" applyAlignment="1"/>
    <xf numFmtId="0" fontId="5" fillId="0" borderId="10" xfId="0" applyFont="1" applyBorder="1" applyAlignment="1"/>
    <xf numFmtId="0" fontId="7" fillId="2" borderId="7" xfId="0" applyFont="1" applyFill="1" applyBorder="1" applyAlignment="1">
      <alignment horizontal="center"/>
    </xf>
    <xf numFmtId="0" fontId="7" fillId="2" borderId="16" xfId="0" applyFont="1" applyFill="1" applyBorder="1"/>
    <xf numFmtId="0" fontId="7" fillId="2" borderId="9" xfId="0" applyFont="1" applyFill="1" applyBorder="1"/>
    <xf numFmtId="4" fontId="6" fillId="2" borderId="16" xfId="0" applyNumberFormat="1" applyFont="1" applyFill="1" applyBorder="1" applyAlignment="1">
      <alignment horizontal="right"/>
    </xf>
    <xf numFmtId="4" fontId="7" fillId="2" borderId="9" xfId="0" applyNumberFormat="1" applyFont="1" applyFill="1" applyBorder="1" applyAlignment="1">
      <alignment horizontal="right"/>
    </xf>
    <xf numFmtId="4" fontId="7" fillId="2" borderId="17" xfId="0" applyNumberFormat="1" applyFont="1" applyFill="1" applyBorder="1" applyAlignment="1">
      <alignment horizontal="right"/>
    </xf>
    <xf numFmtId="0" fontId="5" fillId="2" borderId="9" xfId="0" applyFont="1" applyFill="1" applyBorder="1"/>
    <xf numFmtId="0" fontId="7" fillId="3" borderId="18" xfId="0" applyFont="1" applyFill="1" applyBorder="1" applyAlignment="1">
      <alignment horizontal="center"/>
    </xf>
    <xf numFmtId="0" fontId="7" fillId="3" borderId="0" xfId="0" applyFont="1" applyFill="1" applyBorder="1"/>
    <xf numFmtId="0" fontId="7" fillId="3" borderId="19" xfId="0" applyFont="1" applyFill="1" applyBorder="1"/>
    <xf numFmtId="4" fontId="10" fillId="3" borderId="0" xfId="0" applyNumberFormat="1" applyFont="1" applyFill="1" applyBorder="1" applyAlignment="1">
      <alignment horizontal="right"/>
    </xf>
    <xf numFmtId="4" fontId="7" fillId="3" borderId="9" xfId="0" applyNumberFormat="1" applyFont="1" applyFill="1" applyBorder="1" applyAlignment="1">
      <alignment horizontal="right"/>
    </xf>
    <xf numFmtId="4" fontId="7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2" borderId="7" xfId="0" applyFont="1" applyFill="1" applyBorder="1" applyAlignment="1">
      <alignment horizontal="left"/>
    </xf>
    <xf numFmtId="4" fontId="7" fillId="2" borderId="17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4" fontId="5" fillId="3" borderId="17" xfId="0" applyNumberFormat="1" applyFont="1" applyFill="1" applyBorder="1" applyAlignment="1">
      <alignment horizontal="right"/>
    </xf>
    <xf numFmtId="4" fontId="5" fillId="3" borderId="17" xfId="0" applyNumberFormat="1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/>
    </xf>
    <xf numFmtId="4" fontId="5" fillId="0" borderId="17" xfId="0" applyNumberFormat="1" applyFont="1" applyBorder="1" applyAlignment="1"/>
    <xf numFmtId="4" fontId="5" fillId="0" borderId="10" xfId="0" applyNumberFormat="1" applyFont="1" applyFill="1" applyBorder="1" applyAlignment="1"/>
    <xf numFmtId="4" fontId="5" fillId="0" borderId="17" xfId="0" applyNumberFormat="1" applyFont="1" applyFill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 wrapText="1"/>
    </xf>
    <xf numFmtId="0" fontId="7" fillId="4" borderId="24" xfId="0" applyFont="1" applyFill="1" applyBorder="1" applyAlignment="1">
      <alignment horizontal="left"/>
    </xf>
    <xf numFmtId="0" fontId="7" fillId="4" borderId="25" xfId="0" applyFont="1" applyFill="1" applyBorder="1"/>
    <xf numFmtId="0" fontId="7" fillId="4" borderId="26" xfId="0" applyFont="1" applyFill="1" applyBorder="1"/>
    <xf numFmtId="4" fontId="7" fillId="4" borderId="25" xfId="0" applyNumberFormat="1" applyFont="1" applyFill="1" applyBorder="1" applyAlignment="1">
      <alignment horizontal="right"/>
    </xf>
    <xf numFmtId="4" fontId="7" fillId="4" borderId="26" xfId="0" applyNumberFormat="1" applyFont="1" applyFill="1" applyBorder="1" applyAlignment="1">
      <alignment horizontal="right"/>
    </xf>
    <xf numFmtId="4" fontId="7" fillId="4" borderId="27" xfId="0" applyNumberFormat="1" applyFont="1" applyFill="1" applyBorder="1" applyAlignment="1">
      <alignment horizontal="right"/>
    </xf>
    <xf numFmtId="0" fontId="5" fillId="4" borderId="26" xfId="0" applyFont="1" applyFill="1" applyBorder="1"/>
    <xf numFmtId="0" fontId="7" fillId="0" borderId="0" xfId="0" applyFont="1" applyBorder="1" applyAlignment="1">
      <alignment horizontal="left"/>
    </xf>
    <xf numFmtId="4" fontId="7" fillId="0" borderId="18" xfId="0" applyNumberFormat="1" applyFont="1" applyBorder="1" applyAlignment="1">
      <alignment horizontal="right"/>
    </xf>
    <xf numFmtId="4" fontId="7" fillId="0" borderId="19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7" fillId="0" borderId="19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9" fontId="6" fillId="0" borderId="0" xfId="0" applyNumberFormat="1" applyFont="1" applyFill="1" applyBorder="1" applyAlignment="1">
      <alignment horizontal="left"/>
    </xf>
    <xf numFmtId="4" fontId="5" fillId="0" borderId="18" xfId="0" applyNumberFormat="1" applyFont="1" applyBorder="1"/>
    <xf numFmtId="4" fontId="7" fillId="0" borderId="18" xfId="0" applyNumberFormat="1" applyFont="1" applyBorder="1"/>
    <xf numFmtId="3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left"/>
    </xf>
    <xf numFmtId="4" fontId="7" fillId="0" borderId="28" xfId="0" applyNumberFormat="1" applyFont="1" applyBorder="1"/>
    <xf numFmtId="4" fontId="6" fillId="0" borderId="29" xfId="0" applyNumberFormat="1" applyFon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0" fontId="11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/>
    <xf numFmtId="4" fontId="5" fillId="0" borderId="17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5" fillId="0" borderId="8" xfId="0" applyFont="1" applyBorder="1" applyAlignment="1"/>
    <xf numFmtId="0" fontId="5" fillId="0" borderId="9" xfId="0" applyFont="1" applyBorder="1" applyAlignment="1"/>
    <xf numFmtId="4" fontId="5" fillId="0" borderId="21" xfId="0" applyNumberFormat="1" applyFont="1" applyFill="1" applyBorder="1" applyAlignment="1">
      <alignment horizontal="center" vertical="center" wrapText="1"/>
    </xf>
    <xf numFmtId="4" fontId="5" fillId="0" borderId="22" xfId="0" applyNumberFormat="1" applyFont="1" applyFill="1" applyBorder="1" applyAlignment="1">
      <alignment horizontal="center" vertical="center" wrapText="1"/>
    </xf>
    <xf numFmtId="4" fontId="5" fillId="0" borderId="2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4" fontId="9" fillId="0" borderId="11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0" xfId="0" applyFont="1" applyBorder="1" applyAlignment="1"/>
    <xf numFmtId="4" fontId="5" fillId="3" borderId="10" xfId="0" applyNumberFormat="1" applyFont="1" applyFill="1" applyBorder="1" applyAlignment="1">
      <alignment horizontal="right" wrapText="1"/>
    </xf>
  </cellXfs>
  <cellStyles count="52">
    <cellStyle name="Normaallaad" xfId="0" builtinId="0"/>
    <cellStyle name="Normaallaad 10" xfId="3"/>
    <cellStyle name="Normaallaad 11" xfId="4"/>
    <cellStyle name="Normaallaad 12" xfId="5"/>
    <cellStyle name="Normaallaad 13" xfId="6"/>
    <cellStyle name="Normaallaad 14" xfId="7"/>
    <cellStyle name="Normaallaad 15" xfId="8"/>
    <cellStyle name="Normaallaad 16" xfId="9"/>
    <cellStyle name="Normaallaad 17" xfId="10"/>
    <cellStyle name="Normaallaad 18" xfId="11"/>
    <cellStyle name="Normaallaad 19" xfId="12"/>
    <cellStyle name="Normaallaad 2" xfId="1"/>
    <cellStyle name="Normaallaad 2 2" xfId="2"/>
    <cellStyle name="Normaallaad 20" xfId="13"/>
    <cellStyle name="Normaallaad 21" xfId="14"/>
    <cellStyle name="Normaallaad 22" xfId="15"/>
    <cellStyle name="Normaallaad 23" xfId="16"/>
    <cellStyle name="Normaallaad 24" xfId="17"/>
    <cellStyle name="Normaallaad 25" xfId="18"/>
    <cellStyle name="Normaallaad 26" xfId="19"/>
    <cellStyle name="Normaallaad 27" xfId="20"/>
    <cellStyle name="Normaallaad 28" xfId="21"/>
    <cellStyle name="Normaallaad 29" xfId="22"/>
    <cellStyle name="Normaallaad 3" xfId="23"/>
    <cellStyle name="Normaallaad 30" xfId="24"/>
    <cellStyle name="Normaallaad 31" xfId="25"/>
    <cellStyle name="Normaallaad 32" xfId="26"/>
    <cellStyle name="Normaallaad 33" xfId="27"/>
    <cellStyle name="Normaallaad 34" xfId="28"/>
    <cellStyle name="Normaallaad 35" xfId="29"/>
    <cellStyle name="Normaallaad 36" xfId="30"/>
    <cellStyle name="Normaallaad 37" xfId="31"/>
    <cellStyle name="Normaallaad 38" xfId="32"/>
    <cellStyle name="Normaallaad 39" xfId="33"/>
    <cellStyle name="Normaallaad 4" xfId="34"/>
    <cellStyle name="Normaallaad 40" xfId="35"/>
    <cellStyle name="Normaallaad 41" xfId="36"/>
    <cellStyle name="Normaallaad 42" xfId="37"/>
    <cellStyle name="Normaallaad 43" xfId="38"/>
    <cellStyle name="Normaallaad 44" xfId="39"/>
    <cellStyle name="Normaallaad 45" xfId="40"/>
    <cellStyle name="Normaallaad 46" xfId="41"/>
    <cellStyle name="Normaallaad 47" xfId="42"/>
    <cellStyle name="Normaallaad 48" xfId="43"/>
    <cellStyle name="Normaallaad 49" xfId="44"/>
    <cellStyle name="Normaallaad 5" xfId="45"/>
    <cellStyle name="Normaallaad 50" xfId="46"/>
    <cellStyle name="Normaallaad 51" xfId="47"/>
    <cellStyle name="Normaallaad 52" xfId="48"/>
    <cellStyle name="Normaallaad 6" xfId="49"/>
    <cellStyle name="Normaallaad 7" xfId="50"/>
    <cellStyle name="Normaallaad 8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2"/>
  <sheetViews>
    <sheetView tabSelected="1" zoomScale="85" zoomScaleNormal="85" workbookViewId="0">
      <selection activeCell="L33" sqref="L33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45.42578125" style="1" customWidth="1"/>
    <col min="5" max="6" width="14.42578125" style="1" customWidth="1"/>
    <col min="7" max="7" width="19.5703125" style="1" customWidth="1"/>
    <col min="8" max="8" width="41.28515625" style="1" customWidth="1"/>
    <col min="9" max="16384" width="9.140625" style="1"/>
  </cols>
  <sheetData>
    <row r="1" spans="1:8" x14ac:dyDescent="0.25">
      <c r="H1" s="2" t="s">
        <v>37</v>
      </c>
    </row>
    <row r="3" spans="1:8" ht="18.75" x14ac:dyDescent="0.3">
      <c r="A3" s="94" t="s">
        <v>36</v>
      </c>
      <c r="B3" s="94"/>
      <c r="C3" s="94"/>
      <c r="D3" s="94"/>
      <c r="E3" s="94"/>
      <c r="F3" s="94"/>
      <c r="G3" s="94"/>
      <c r="H3" s="94"/>
    </row>
    <row r="4" spans="1:8" x14ac:dyDescent="0.25">
      <c r="F4" s="3"/>
      <c r="G4" s="3"/>
    </row>
    <row r="5" spans="1:8" s="4" customFormat="1" x14ac:dyDescent="0.25">
      <c r="C5" s="5" t="s">
        <v>0</v>
      </c>
      <c r="D5" s="6" t="s">
        <v>38</v>
      </c>
      <c r="F5" s="7"/>
      <c r="G5" s="7"/>
    </row>
    <row r="6" spans="1:8" s="4" customFormat="1" x14ac:dyDescent="0.25">
      <c r="C6" s="5" t="s">
        <v>1</v>
      </c>
      <c r="D6" s="6" t="s">
        <v>2</v>
      </c>
      <c r="F6" s="7"/>
      <c r="G6" s="7"/>
    </row>
    <row r="7" spans="1:8" s="4" customFormat="1" x14ac:dyDescent="0.25">
      <c r="F7" s="7"/>
      <c r="G7" s="7"/>
    </row>
    <row r="8" spans="1:8" s="4" customFormat="1" ht="15.75" customHeight="1" x14ac:dyDescent="0.25">
      <c r="D8" s="8" t="s">
        <v>3</v>
      </c>
      <c r="E8" s="9">
        <v>913</v>
      </c>
      <c r="F8" s="10" t="s">
        <v>34</v>
      </c>
      <c r="G8" s="11"/>
    </row>
    <row r="9" spans="1:8" s="4" customFormat="1" ht="15.75" customHeight="1" x14ac:dyDescent="0.25">
      <c r="D9" s="8" t="s">
        <v>4</v>
      </c>
      <c r="E9" s="9">
        <v>0</v>
      </c>
      <c r="F9" s="10" t="s">
        <v>34</v>
      </c>
      <c r="G9" s="11"/>
    </row>
    <row r="10" spans="1:8" s="4" customFormat="1" ht="15.75" thickBot="1" x14ac:dyDescent="0.3">
      <c r="D10" s="12"/>
    </row>
    <row r="11" spans="1:8" s="4" customFormat="1" ht="17.25" x14ac:dyDescent="0.25">
      <c r="B11" s="13" t="s">
        <v>5</v>
      </c>
      <c r="C11" s="14"/>
      <c r="D11" s="15"/>
      <c r="E11" s="16" t="s">
        <v>35</v>
      </c>
      <c r="F11" s="17" t="s">
        <v>6</v>
      </c>
      <c r="G11" s="18" t="s">
        <v>7</v>
      </c>
      <c r="H11" s="19" t="s">
        <v>8</v>
      </c>
    </row>
    <row r="12" spans="1:8" s="4" customFormat="1" x14ac:dyDescent="0.25">
      <c r="B12" s="20"/>
      <c r="C12" s="95" t="s">
        <v>9</v>
      </c>
      <c r="D12" s="96"/>
      <c r="E12" s="4">
        <v>12.8</v>
      </c>
      <c r="F12" s="21">
        <f>E12*$E$8</f>
        <v>11686.400000000001</v>
      </c>
      <c r="G12" s="97" t="s">
        <v>10</v>
      </c>
      <c r="H12" s="22"/>
    </row>
    <row r="13" spans="1:8" s="4" customFormat="1" x14ac:dyDescent="0.25">
      <c r="B13" s="23">
        <v>100</v>
      </c>
      <c r="C13" s="24" t="s">
        <v>11</v>
      </c>
      <c r="D13" s="25"/>
      <c r="E13" s="26">
        <f>F13/E8</f>
        <v>0.18</v>
      </c>
      <c r="F13" s="29">
        <f>164.34</f>
        <v>164.34</v>
      </c>
      <c r="G13" s="98"/>
      <c r="H13" s="22"/>
    </row>
    <row r="14" spans="1:8" s="4" customFormat="1" x14ac:dyDescent="0.25">
      <c r="B14" s="23">
        <v>100</v>
      </c>
      <c r="C14" s="95" t="s">
        <v>39</v>
      </c>
      <c r="D14" s="96"/>
      <c r="E14" s="26">
        <f>F14/E8</f>
        <v>0.32858707557502737</v>
      </c>
      <c r="F14" s="29">
        <v>300</v>
      </c>
      <c r="G14" s="98"/>
      <c r="H14" s="22"/>
    </row>
    <row r="15" spans="1:8" s="4" customFormat="1" x14ac:dyDescent="0.25">
      <c r="B15" s="23">
        <v>200</v>
      </c>
      <c r="C15" s="27" t="s">
        <v>12</v>
      </c>
      <c r="D15" s="28"/>
      <c r="E15" s="26">
        <v>0.4</v>
      </c>
      <c r="F15" s="21">
        <f>$E$8*E15</f>
        <v>365.20000000000005</v>
      </c>
      <c r="G15" s="98"/>
      <c r="H15" s="22"/>
    </row>
    <row r="16" spans="1:8" s="4" customFormat="1" x14ac:dyDescent="0.25">
      <c r="B16" s="23">
        <v>300</v>
      </c>
      <c r="C16" s="100" t="s">
        <v>41</v>
      </c>
      <c r="D16" s="101"/>
      <c r="E16" s="26">
        <v>0.25</v>
      </c>
      <c r="F16" s="21">
        <f>$E$8*E16</f>
        <v>228.25</v>
      </c>
      <c r="G16" s="98"/>
      <c r="H16" s="22"/>
    </row>
    <row r="17" spans="2:8" s="4" customFormat="1" x14ac:dyDescent="0.25">
      <c r="B17" s="23">
        <v>400</v>
      </c>
      <c r="C17" s="100" t="s">
        <v>13</v>
      </c>
      <c r="D17" s="101"/>
      <c r="E17" s="26">
        <v>0.1</v>
      </c>
      <c r="F17" s="29">
        <f>E17*$E$8</f>
        <v>91.300000000000011</v>
      </c>
      <c r="G17" s="98"/>
      <c r="H17" s="22"/>
    </row>
    <row r="18" spans="2:8" s="4" customFormat="1" x14ac:dyDescent="0.25">
      <c r="B18" s="23">
        <v>500</v>
      </c>
      <c r="C18" s="30" t="s">
        <v>14</v>
      </c>
      <c r="D18" s="31"/>
      <c r="E18" s="26">
        <v>0.1</v>
      </c>
      <c r="F18" s="29">
        <f>E18*$E$8</f>
        <v>91.300000000000011</v>
      </c>
      <c r="G18" s="98"/>
      <c r="H18" s="22"/>
    </row>
    <row r="19" spans="2:8" s="4" customFormat="1" x14ac:dyDescent="0.25">
      <c r="B19" s="23">
        <v>700</v>
      </c>
      <c r="C19" s="100" t="s">
        <v>15</v>
      </c>
      <c r="D19" s="101"/>
      <c r="E19" s="26">
        <v>0.2</v>
      </c>
      <c r="F19" s="29">
        <f>E19*$E$8</f>
        <v>182.60000000000002</v>
      </c>
      <c r="G19" s="99"/>
      <c r="H19" s="22"/>
    </row>
    <row r="20" spans="2:8" s="4" customFormat="1" x14ac:dyDescent="0.25">
      <c r="B20" s="32"/>
      <c r="C20" s="33" t="s">
        <v>16</v>
      </c>
      <c r="D20" s="34"/>
      <c r="E20" s="35">
        <f>SUM(E12:E19)</f>
        <v>14.358587075575027</v>
      </c>
      <c r="F20" s="36">
        <f>SUM(F12:F19)</f>
        <v>13109.390000000001</v>
      </c>
      <c r="G20" s="37"/>
      <c r="H20" s="38"/>
    </row>
    <row r="21" spans="2:8" s="4" customFormat="1" x14ac:dyDescent="0.25">
      <c r="B21" s="39"/>
      <c r="C21" s="40"/>
      <c r="D21" s="41"/>
      <c r="E21" s="42"/>
      <c r="F21" s="43"/>
      <c r="G21" s="44"/>
      <c r="H21" s="45"/>
    </row>
    <row r="22" spans="2:8" s="4" customFormat="1" ht="17.25" x14ac:dyDescent="0.25">
      <c r="B22" s="46" t="s">
        <v>17</v>
      </c>
      <c r="C22" s="33"/>
      <c r="D22" s="34"/>
      <c r="E22" s="47" t="s">
        <v>35</v>
      </c>
      <c r="F22" s="48" t="s">
        <v>6</v>
      </c>
      <c r="G22" s="49" t="s">
        <v>7</v>
      </c>
      <c r="H22" s="50" t="s">
        <v>8</v>
      </c>
    </row>
    <row r="23" spans="2:8" s="4" customFormat="1" ht="30" x14ac:dyDescent="0.25">
      <c r="B23" s="23">
        <v>300</v>
      </c>
      <c r="C23" s="88" t="s">
        <v>40</v>
      </c>
      <c r="D23" s="89"/>
      <c r="E23" s="51">
        <f>F23/E8</f>
        <v>0.80722891566265065</v>
      </c>
      <c r="F23" s="102">
        <v>737</v>
      </c>
      <c r="G23" s="52" t="s">
        <v>18</v>
      </c>
      <c r="H23" s="53"/>
    </row>
    <row r="24" spans="2:8" s="4" customFormat="1" x14ac:dyDescent="0.25">
      <c r="B24" s="23">
        <v>600</v>
      </c>
      <c r="C24" s="27" t="s">
        <v>19</v>
      </c>
      <c r="D24" s="28"/>
      <c r="E24" s="54"/>
      <c r="F24" s="55"/>
      <c r="G24" s="56"/>
      <c r="H24" s="57"/>
    </row>
    <row r="25" spans="2:8" s="4" customFormat="1" x14ac:dyDescent="0.25">
      <c r="B25" s="23"/>
      <c r="C25" s="27">
        <v>610</v>
      </c>
      <c r="D25" s="28" t="s">
        <v>20</v>
      </c>
      <c r="E25" s="85">
        <v>1.5760000000000001</v>
      </c>
      <c r="F25" s="86">
        <v>1438.8880000000001</v>
      </c>
      <c r="G25" s="90" t="s">
        <v>21</v>
      </c>
      <c r="H25" s="58"/>
    </row>
    <row r="26" spans="2:8" s="4" customFormat="1" x14ac:dyDescent="0.25">
      <c r="B26" s="23"/>
      <c r="C26" s="27">
        <v>620</v>
      </c>
      <c r="D26" s="28" t="s">
        <v>22</v>
      </c>
      <c r="E26" s="85">
        <v>0.53600000000000003</v>
      </c>
      <c r="F26" s="86">
        <v>489.36800000000005</v>
      </c>
      <c r="G26" s="91"/>
      <c r="H26" s="58"/>
    </row>
    <row r="27" spans="2:8" s="4" customFormat="1" x14ac:dyDescent="0.25">
      <c r="B27" s="23"/>
      <c r="C27" s="27">
        <v>630</v>
      </c>
      <c r="D27" s="28" t="s">
        <v>23</v>
      </c>
      <c r="E27" s="85">
        <v>9.4E-2</v>
      </c>
      <c r="F27" s="86">
        <v>85.822000000000003</v>
      </c>
      <c r="G27" s="92"/>
      <c r="H27" s="58"/>
    </row>
    <row r="28" spans="2:8" s="4" customFormat="1" ht="15.75" thickBot="1" x14ac:dyDescent="0.3">
      <c r="B28" s="59"/>
      <c r="C28" s="60" t="s">
        <v>24</v>
      </c>
      <c r="D28" s="61"/>
      <c r="E28" s="62">
        <f>SUM(E23:E27)</f>
        <v>3.0132289156626504</v>
      </c>
      <c r="F28" s="63">
        <f>SUM(F23:F27)</f>
        <v>2751.078</v>
      </c>
      <c r="G28" s="64"/>
      <c r="H28" s="65"/>
    </row>
    <row r="29" spans="2:8" s="4" customFormat="1" x14ac:dyDescent="0.25">
      <c r="B29" s="66"/>
      <c r="C29" s="11"/>
      <c r="D29" s="11"/>
      <c r="E29" s="67"/>
      <c r="F29" s="68"/>
      <c r="G29" s="69"/>
    </row>
    <row r="30" spans="2:8" s="4" customFormat="1" x14ac:dyDescent="0.25">
      <c r="B30" s="93" t="s">
        <v>25</v>
      </c>
      <c r="C30" s="93"/>
      <c r="D30" s="93"/>
      <c r="E30" s="67">
        <f>E28+E20</f>
        <v>17.371815991237678</v>
      </c>
      <c r="F30" s="70">
        <f>F28+F20</f>
        <v>15860.468000000001</v>
      </c>
      <c r="G30" s="71"/>
    </row>
    <row r="31" spans="2:8" s="4" customFormat="1" x14ac:dyDescent="0.25">
      <c r="B31" s="66" t="s">
        <v>26</v>
      </c>
      <c r="C31" s="72"/>
      <c r="D31" s="73">
        <v>0.2</v>
      </c>
      <c r="E31" s="74">
        <f>E30*D31</f>
        <v>3.474363198247536</v>
      </c>
      <c r="F31" s="68">
        <f>F30*D31</f>
        <v>3172.0936000000002</v>
      </c>
    </row>
    <row r="32" spans="2:8" s="4" customFormat="1" x14ac:dyDescent="0.25">
      <c r="B32" s="11" t="s">
        <v>27</v>
      </c>
      <c r="C32" s="11"/>
      <c r="D32" s="11"/>
      <c r="E32" s="75">
        <f>E31+E30</f>
        <v>20.846179189485213</v>
      </c>
      <c r="F32" s="68">
        <f>F31+F30</f>
        <v>19032.561600000001</v>
      </c>
      <c r="G32" s="69"/>
    </row>
    <row r="33" spans="2:8" s="4" customFormat="1" x14ac:dyDescent="0.25">
      <c r="B33" s="11" t="s">
        <v>28</v>
      </c>
      <c r="C33" s="11"/>
      <c r="D33" s="11"/>
      <c r="E33" s="75"/>
      <c r="F33" s="68">
        <f>F30*G33</f>
        <v>190325.61600000001</v>
      </c>
      <c r="G33" s="76">
        <v>12</v>
      </c>
      <c r="H33" s="77" t="s">
        <v>29</v>
      </c>
    </row>
    <row r="34" spans="2:8" s="4" customFormat="1" ht="15.75" thickBot="1" x14ac:dyDescent="0.3">
      <c r="B34" s="11" t="s">
        <v>30</v>
      </c>
      <c r="C34" s="11"/>
      <c r="D34" s="11"/>
      <c r="E34" s="78"/>
      <c r="F34" s="79">
        <f>F32*G34</f>
        <v>228390.73920000001</v>
      </c>
      <c r="G34" s="80">
        <v>12</v>
      </c>
      <c r="H34" s="81" t="s">
        <v>29</v>
      </c>
    </row>
    <row r="35" spans="2:8" s="4" customFormat="1" ht="15.75" x14ac:dyDescent="0.25">
      <c r="B35" s="87"/>
      <c r="C35" s="87"/>
      <c r="D35" s="87"/>
      <c r="E35" s="87"/>
      <c r="F35" s="87"/>
      <c r="G35" s="82"/>
      <c r="H35" s="83"/>
    </row>
    <row r="36" spans="2:8" s="4" customFormat="1" ht="15.75" x14ac:dyDescent="0.25">
      <c r="B36" s="83"/>
      <c r="C36" s="83"/>
      <c r="D36" s="83"/>
      <c r="E36" s="83"/>
      <c r="F36" s="83"/>
      <c r="G36" s="83"/>
      <c r="H36" s="83"/>
    </row>
    <row r="37" spans="2:8" s="4" customFormat="1" ht="15.75" x14ac:dyDescent="0.25">
      <c r="B37" s="83"/>
      <c r="C37" s="83"/>
      <c r="D37" s="83"/>
      <c r="E37" s="83"/>
      <c r="F37" s="83"/>
      <c r="G37" s="83"/>
      <c r="H37" s="83"/>
    </row>
    <row r="38" spans="2:8" s="4" customFormat="1" ht="15.75" x14ac:dyDescent="0.25">
      <c r="B38" s="83"/>
      <c r="C38" s="83"/>
      <c r="D38" s="83"/>
      <c r="E38" s="83"/>
      <c r="F38" s="83"/>
      <c r="G38" s="83"/>
      <c r="H38" s="83"/>
    </row>
    <row r="39" spans="2:8" s="4" customFormat="1" x14ac:dyDescent="0.25">
      <c r="B39" s="12" t="s">
        <v>31</v>
      </c>
      <c r="C39" s="12"/>
      <c r="D39" s="12"/>
      <c r="E39" s="12" t="s">
        <v>32</v>
      </c>
    </row>
    <row r="40" spans="2:8" s="4" customFormat="1" x14ac:dyDescent="0.25"/>
    <row r="41" spans="2:8" s="4" customFormat="1" x14ac:dyDescent="0.25">
      <c r="B41" s="84" t="s">
        <v>33</v>
      </c>
      <c r="C41" s="84"/>
      <c r="D41" s="84"/>
      <c r="E41" s="84" t="s">
        <v>33</v>
      </c>
      <c r="F41" s="84"/>
      <c r="G41" s="84"/>
    </row>
    <row r="42" spans="2:8" s="4" customFormat="1" ht="15.75" x14ac:dyDescent="0.25">
      <c r="B42" s="83"/>
      <c r="C42" s="83"/>
      <c r="D42" s="83"/>
      <c r="E42" s="83"/>
      <c r="F42" s="83"/>
      <c r="G42" s="83"/>
      <c r="H42" s="83"/>
    </row>
  </sheetData>
  <mergeCells count="11">
    <mergeCell ref="B35:F35"/>
    <mergeCell ref="C23:D23"/>
    <mergeCell ref="G25:G27"/>
    <mergeCell ref="B30:D30"/>
    <mergeCell ref="A3:H3"/>
    <mergeCell ref="C12:D12"/>
    <mergeCell ref="G12:G19"/>
    <mergeCell ref="C16:D16"/>
    <mergeCell ref="C17:D17"/>
    <mergeCell ref="C19:D19"/>
    <mergeCell ref="C14:D1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84F098067A1D4785033554A79470A5" ma:contentTypeVersion="4" ma:contentTypeDescription="Loo uus dokument" ma:contentTypeScope="" ma:versionID="aebaf1d60af9be2a92b620338ddbd131">
  <xsd:schema xmlns:xsd="http://www.w3.org/2001/XMLSchema" xmlns:p="http://schemas.microsoft.com/office/2006/metadata/properties" xmlns:ns2="db1fce0a-9b49-48c9-b6de-9d6d63eef48f" targetNamespace="http://schemas.microsoft.com/office/2006/metadata/properties" ma:root="true" ma:fieldsID="2eb05d326aa185c09974fe6e2729b3df" ns2:_="">
    <xsd:import namespace="db1fce0a-9b49-48c9-b6de-9d6d63eef48f"/>
    <xsd:element name="properties">
      <xsd:complexType>
        <xsd:sequence>
          <xsd:element name="documentManagement">
            <xsd:complexType>
              <xsd:all>
                <xsd:element ref="ns2:Staatu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b1fce0a-9b49-48c9-b6de-9d6d63eef48f" elementFormDefault="qualified">
    <xsd:import namespace="http://schemas.microsoft.com/office/2006/documentManagement/types"/>
    <xsd:element name="Staatus" ma:index="10" nillable="true" ma:displayName="Staatus" ma:format="Dropdown" ma:internalName="Staatus">
      <xsd:simpleType>
        <xsd:restriction base="dms:Choice">
          <xsd:enumeration value="Pooleli"/>
          <xsd:enumeration value="Valmis, võib kinnitada"/>
          <xsd:enumeration value="Valdkonnajuhi kooskõlastu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taatus xmlns="db1fce0a-9b49-48c9-b6de-9d6d63eef48f" xsi:nil="true"/>
  </documentManagement>
</p:properties>
</file>

<file path=customXml/itemProps1.xml><?xml version="1.0" encoding="utf-8"?>
<ds:datastoreItem xmlns:ds="http://schemas.openxmlformats.org/officeDocument/2006/customXml" ds:itemID="{3DE4A442-59D6-4301-80B1-C3479E268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fce0a-9b49-48c9-b6de-9d6d63eef48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667976F-1B30-4D9C-A5EA-75B4DC701B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2CC2F-CFF4-471D-88C8-6553D1F7F6F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db1fce0a-9b49-48c9-b6de-9d6d63eef48f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Lepingu lisa 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Kalmer Gross</dc:creator>
  <cp:lastModifiedBy>Ivo Näro</cp:lastModifiedBy>
  <dcterms:created xsi:type="dcterms:W3CDTF">2014-10-23T06:57:16Z</dcterms:created>
  <dcterms:modified xsi:type="dcterms:W3CDTF">2014-11-19T07:38:49Z</dcterms:modified>
</cp:coreProperties>
</file>